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ARPETA OAI\"/>
    </mc:Choice>
  </mc:AlternateContent>
  <bookViews>
    <workbookView xWindow="-105" yWindow="-105" windowWidth="16605" windowHeight="8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6" i="1" l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I70" i="1" l="1"/>
  <c r="D75" i="1" l="1"/>
  <c r="D78" i="1" s="1"/>
  <c r="I78" i="1" s="1"/>
  <c r="C9" i="1"/>
  <c r="C10" i="1" s="1"/>
  <c r="C11" i="1" l="1"/>
  <c r="C12" i="1" l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30" i="1" s="1"/>
  <c r="C31" i="1" s="1"/>
  <c r="C32" i="1" s="1"/>
  <c r="C34" i="1" s="1"/>
  <c r="C35" i="1" s="1"/>
  <c r="C36" i="1" l="1"/>
  <c r="C37" i="1" s="1"/>
  <c r="C38" i="1" s="1"/>
  <c r="C39" i="1" s="1"/>
  <c r="C40" i="1" s="1"/>
  <c r="C42" i="1" s="1"/>
</calcChain>
</file>

<file path=xl/sharedStrings.xml><?xml version="1.0" encoding="utf-8"?>
<sst xmlns="http://schemas.openxmlformats.org/spreadsheetml/2006/main" count="315" uniqueCount="167">
  <si>
    <t>Fecha</t>
  </si>
  <si>
    <t>Valor</t>
  </si>
  <si>
    <t>Sub-Total Compras RD$</t>
  </si>
  <si>
    <t>Republica Dominicana</t>
  </si>
  <si>
    <t>SERVICIO NACIONAL DE SALUD</t>
  </si>
  <si>
    <t xml:space="preserve">CUENTAS No. </t>
  </si>
  <si>
    <t>CANTIDAD</t>
  </si>
  <si>
    <t>CERTIFICO CORRECTO:</t>
  </si>
  <si>
    <t>DIRECTOR</t>
  </si>
  <si>
    <t>__________________________</t>
  </si>
  <si>
    <t>ADMINISTRADOR: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</si>
  <si>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</si>
  <si>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</si>
  <si>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</si>
  <si>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</si>
  <si>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</si>
  <si>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</si>
  <si>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Compra Directa</t>
  </si>
  <si>
    <t>Compra Menor</t>
  </si>
  <si>
    <t>Comparacion de precio</t>
  </si>
  <si>
    <t>ENC. DE COMPRAS:__________________________</t>
  </si>
  <si>
    <t>RESUMEN DE PROCESO SEGÚN MODALIDAD:</t>
  </si>
  <si>
    <t>TIPO</t>
  </si>
  <si>
    <t>TOTAL RESUMEN</t>
  </si>
  <si>
    <t>MONTO</t>
  </si>
  <si>
    <t xml:space="preserve">TOTAL COMPRAS       </t>
  </si>
  <si>
    <t>RESUMEN DE COMPRAS o SERVICIOS POR CUENTA:</t>
  </si>
  <si>
    <t>Referencia Proceso de Compra</t>
  </si>
  <si>
    <t>Nota 1: La referencia del proceso de compra se corresponde al #expediente del proceso</t>
  </si>
  <si>
    <t>DESDE</t>
  </si>
  <si>
    <t>HASTA</t>
  </si>
  <si>
    <t>BIENES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</si>
  <si>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</t>
    </r>
    <r>
      <rPr>
        <b/>
        <u/>
        <sz val="12"/>
        <color theme="1"/>
        <rFont val="Calibri"/>
        <family val="2"/>
        <scheme val="minor"/>
      </rPr>
      <t xml:space="preserve">_       IV                    </t>
    </r>
  </si>
  <si>
    <t>emitido en  portal Compras y contrataciones .</t>
  </si>
  <si>
    <t>VENTA DE SERVICIO</t>
  </si>
  <si>
    <t>FERRETERIA GENERE</t>
  </si>
  <si>
    <t>HERRAMIENTAS MENORES</t>
  </si>
  <si>
    <t>ALTICE</t>
  </si>
  <si>
    <t>FRANCISCO ANT. MARTINEZ</t>
  </si>
  <si>
    <t>LOS CIBAO GAS</t>
  </si>
  <si>
    <t>RAMON MONCION</t>
  </si>
  <si>
    <t>STRONICS</t>
  </si>
  <si>
    <t>BRICOMP S.R.L.</t>
  </si>
  <si>
    <t>FRANCISCO BATISTA</t>
  </si>
  <si>
    <t>COMPAÑÍA DOMINICANA DE TELEFONO</t>
  </si>
  <si>
    <t>SUPERMERCADO SAN LUIS</t>
  </si>
  <si>
    <t>ESTACION DE SERVICIO EL GANADERO</t>
  </si>
  <si>
    <t>MARIBEL DEL CARMEN BAEZ  (POLLERA PUEBLO)</t>
  </si>
  <si>
    <t xml:space="preserve">INMANOL ABREU </t>
  </si>
  <si>
    <t>FARMACIA IVANNY</t>
  </si>
  <si>
    <t>TELEFONO A LARGA DISTANCIA</t>
  </si>
  <si>
    <t>OXIGENO</t>
  </si>
  <si>
    <t>GLP PARA COCINA</t>
  </si>
  <si>
    <t>ALQUILER DE TRANSPORTE</t>
  </si>
  <si>
    <t>SISTEMA AUTOMATIZADO DE LABORATORIO</t>
  </si>
  <si>
    <t>EQUIPO DE OFICINA</t>
  </si>
  <si>
    <t>ALIMENTOS (GUINEOS)</t>
  </si>
  <si>
    <t>TELEFONO LOCAL</t>
  </si>
  <si>
    <t>ALIMENTOS</t>
  </si>
  <si>
    <t>COMBUSTIBLE</t>
  </si>
  <si>
    <t>ALIMENTO (POLLO)</t>
  </si>
  <si>
    <t>ALIMENTO (VEGETALES)</t>
  </si>
  <si>
    <t>MEDICAMENTO</t>
  </si>
  <si>
    <t>234101-239301</t>
  </si>
  <si>
    <t>231101-5501-9101</t>
  </si>
  <si>
    <t>237101-02</t>
  </si>
  <si>
    <t>EN PROCESO</t>
  </si>
  <si>
    <t>REPUESTOS</t>
  </si>
  <si>
    <t>2398-01</t>
  </si>
  <si>
    <t>WILDENSON RODRIGUEZ</t>
  </si>
  <si>
    <t>SERVICIOS SANINARIOS MEDICOS Y VETERINARIOS</t>
  </si>
  <si>
    <t>RICHARD GOMEZ</t>
  </si>
  <si>
    <t>MANTENIMIENTO</t>
  </si>
  <si>
    <t>UTILES MENORES QUIRURGICOS</t>
  </si>
  <si>
    <t>REPUESTOS SABANETA</t>
  </si>
  <si>
    <t>B1100000148</t>
  </si>
  <si>
    <t>HEXAPOWER</t>
  </si>
  <si>
    <t>B1500001488</t>
  </si>
  <si>
    <t>NULA</t>
  </si>
  <si>
    <t>MEDICAMENTOS Y UTILES. MENORES QUIRURGICOS</t>
  </si>
  <si>
    <t>B1500000922</t>
  </si>
  <si>
    <t>FONDO REPONIBLE</t>
  </si>
  <si>
    <t>COPEM HOSPICLINIC</t>
  </si>
  <si>
    <t>FERRETERIA OCHOA</t>
  </si>
  <si>
    <t>E310000710604</t>
  </si>
  <si>
    <t>B1500005284</t>
  </si>
  <si>
    <t>B1500006673</t>
  </si>
  <si>
    <t>SUPLIDORA VARGAS</t>
  </si>
  <si>
    <t>MATERIALES DE LIMPIEZA</t>
  </si>
  <si>
    <t>B1500000022</t>
  </si>
  <si>
    <t>RALADFE GROUP</t>
  </si>
  <si>
    <t>B1500000214</t>
  </si>
  <si>
    <t>E450000000195</t>
  </si>
  <si>
    <t>HOSPIFAR</t>
  </si>
  <si>
    <t>CAR-M</t>
  </si>
  <si>
    <t>E450000000284</t>
  </si>
  <si>
    <t>E450000000056</t>
  </si>
  <si>
    <t>COMARFA</t>
  </si>
  <si>
    <t>B1500000004</t>
  </si>
  <si>
    <t>E450000000436</t>
  </si>
  <si>
    <t>BRENMARFA</t>
  </si>
  <si>
    <t>E450000000151</t>
  </si>
  <si>
    <t>DINAMED</t>
  </si>
  <si>
    <t>B1500002636</t>
  </si>
  <si>
    <t>PROMEDCA</t>
  </si>
  <si>
    <t>B15000001489</t>
  </si>
  <si>
    <t>DELMEDICAL</t>
  </si>
  <si>
    <t>B15000000689</t>
  </si>
  <si>
    <t>DISTRIBUIDORA BASULTO</t>
  </si>
  <si>
    <t>GRUPO XERON</t>
  </si>
  <si>
    <t>MORREAL</t>
  </si>
  <si>
    <t>OBRAS MENORES EN EDIFICACIONES</t>
  </si>
  <si>
    <t>JEFRY RIVAS ESTEVEZ</t>
  </si>
  <si>
    <t>B1500000417</t>
  </si>
  <si>
    <t>ALMACENES SANTIAGO</t>
  </si>
  <si>
    <t>HILADOS Y TELAS</t>
  </si>
  <si>
    <t>E450000017921</t>
  </si>
  <si>
    <t>CARLOS RENE TORRES</t>
  </si>
  <si>
    <t>TAPIZADO DE CAMILLA</t>
  </si>
  <si>
    <t>B1100000153</t>
  </si>
  <si>
    <t>E450000090982</t>
  </si>
  <si>
    <t>B1500001912</t>
  </si>
  <si>
    <t>DARIO PEREZ ( EL RUBIO)</t>
  </si>
  <si>
    <t>LLANTAS Y NEUMATICOS</t>
  </si>
  <si>
    <t>B1500000178</t>
  </si>
  <si>
    <t>GABRIELA MOTORS</t>
  </si>
  <si>
    <t>B1500000282</t>
  </si>
  <si>
    <t>B1500000798</t>
  </si>
  <si>
    <t>AGUA RACHELL</t>
  </si>
  <si>
    <t>AGUA PURIFICADA</t>
  </si>
  <si>
    <t>HPGSR-DAF-CM-2025-0005</t>
  </si>
  <si>
    <t>HOSPYLAB</t>
  </si>
  <si>
    <t>B15000000349</t>
  </si>
  <si>
    <t>B1500001472</t>
  </si>
  <si>
    <t>ZEN PHARMACEUTICAL</t>
  </si>
  <si>
    <t xml:space="preserve"> UTILES MENORES QUIRURGICOS</t>
  </si>
  <si>
    <t>ROPHARMA</t>
  </si>
  <si>
    <t>B1500005302</t>
  </si>
  <si>
    <t>B1500003740</t>
  </si>
  <si>
    <t>B1500006762</t>
  </si>
  <si>
    <t>B1500000265</t>
  </si>
  <si>
    <t>B1500003608</t>
  </si>
  <si>
    <t>B1500003600</t>
  </si>
  <si>
    <t>B1500003617</t>
  </si>
  <si>
    <t>B1100000154</t>
  </si>
  <si>
    <t>B1100000155</t>
  </si>
  <si>
    <t>B1100000156</t>
  </si>
  <si>
    <t>IMPRENTA REYES CABRERA</t>
  </si>
  <si>
    <t>IMPRESIONES DE TALONARIOS Y SELLOS PRETINTADOS</t>
  </si>
  <si>
    <t>B1100000157</t>
  </si>
  <si>
    <t>B15000000134</t>
  </si>
  <si>
    <t>E450000000092</t>
  </si>
  <si>
    <t>B1100000158</t>
  </si>
  <si>
    <t>VEGAMED</t>
  </si>
  <si>
    <t>EPX</t>
  </si>
  <si>
    <t>PAOLA ESTEPHANY ALMONTE (CYBERCOMP)</t>
  </si>
  <si>
    <t>B1500000108</t>
  </si>
  <si>
    <t>E450000000014</t>
  </si>
  <si>
    <t>E450000000160</t>
  </si>
  <si>
    <t>B1500000919</t>
  </si>
  <si>
    <t>B1500000920</t>
  </si>
  <si>
    <t>B1500000921</t>
  </si>
  <si>
    <t>B1500000196</t>
  </si>
  <si>
    <t>B1500000936</t>
  </si>
  <si>
    <t>B1500000215</t>
  </si>
  <si>
    <t>B15000003638</t>
  </si>
  <si>
    <t>REPORTE DE COMPRAS POR DEBAJO DEL UMBRAL DE BIENES  O SERVICIOS EFECTUADAS Y REALIZADAS DURANTE 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</si>
</sst>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#,##0.00;[Red]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6" fillId="0" borderId="0" xfId="0" applyFont="1" applyBorder="1"/>
    <xf numFmtId="0" fontId="1" fillId="0" borderId="0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44" fontId="0" fillId="0" borderId="1" xfId="0" applyNumberFormat="1" applyFill="1" applyBorder="1"/>
    <xf numFmtId="44" fontId="0" fillId="0" borderId="0" xfId="0" applyNumberFormat="1"/>
    <xf numFmtId="44" fontId="1" fillId="0" borderId="1" xfId="0" applyNumberFormat="1" applyFont="1" applyBorder="1"/>
    <xf numFmtId="0" fontId="0" fillId="0" borderId="1" xfId="0" applyBorder="1" applyAlignment="1">
      <alignment horizontal="center" vertical="center"/>
    </xf>
    <xf numFmtId="14" fontId="0" fillId="3" borderId="1" xfId="0" applyNumberFormat="1" applyFill="1" applyBorder="1"/>
    <xf numFmtId="14" fontId="0" fillId="0" borderId="0" xfId="0" applyNumberFormat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44" fontId="0" fillId="3" borderId="1" xfId="0" applyNumberFormat="1" applyFill="1" applyBorder="1"/>
    <xf numFmtId="44" fontId="0" fillId="3" borderId="0" xfId="0" applyNumberFormat="1" applyFill="1"/>
    <xf numFmtId="0" fontId="0" fillId="3" borderId="0" xfId="0" applyFill="1"/>
    <xf numFmtId="44" fontId="0" fillId="2" borderId="1" xfId="0" applyNumberFormat="1" applyFill="1" applyBorder="1"/>
    <xf numFmtId="14" fontId="0" fillId="0" borderId="1" xfId="0" applyNumberFormat="1" applyFill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44" fontId="0" fillId="0" borderId="0" xfId="0" applyNumberFormat="1" applyFill="1"/>
    <xf numFmtId="0" fontId="0" fillId="0" borderId="0" xfId="0" applyFill="1"/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133351</xdr:colOff>
      <xdr:row>0</xdr:row>
      <xdr:rowOff>9524</xdr:rowOff>
    </xdr:from>
    <xdr:to>
      <xdr:col>4</xdr:col>
      <xdr:colOff>1276351</xdr:colOff>
      <xdr:row>2</xdr:row>
      <xdr:rowOff>171449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1" y="9524"/>
          <a:ext cx="11430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466724</xdr:colOff>
      <xdr:row>86</xdr:row>
      <xdr:rowOff>9526</xdr:rowOff>
    </xdr:from>
    <xdr:to>
      <xdr:col>6</xdr:col>
      <xdr:colOff>3552825</xdr:colOff>
      <xdr:row>91</xdr:row>
      <xdr:rowOff>114300</xdr:rowOff>
    </xdr:to>
    <xdr:pic>
      <xdr:nvPicPr>
        <xdr:cNvPr id="4" name="Imagen 3" descr="C:\Users\user25\Pictures\Captura 1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4" y="17697451"/>
          <a:ext cx="3086101" cy="10096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481805</xdr:colOff>
      <xdr:row>3</xdr:row>
      <xdr:rowOff>201083</xdr:rowOff>
    </xdr:to>
    <xdr:pic>
      <xdr:nvPicPr>
        <xdr:cNvPr id="6" name="Imagen 5" descr="E:\FORMATO SNS\HOSPITAL-PROVINCIAL-SANTIAGO-RODRÃ_GUEZ-02 (1).png"/>
        <xdr:cNvPicPr/>
      </xdr:nvPicPr>
      <xdr:blipFill>
        <a:blip xmlns:r="http://schemas.openxmlformats.org/officeDocument/2006/relationships" r:embed="rId3" cstate="print"/>
        <a:srcRect l="779" t="16574" r="28700" b="20984"/>
        <a:stretch>
          <a:fillRect/>
        </a:stretch>
      </xdr:blipFill>
      <xdr:spPr bwMode="auto">
        <a:xfrm>
          <a:off x="0" y="190500"/>
          <a:ext cx="3054613" cy="5820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90"/>
  <sheetViews>
    <sheetView tabSelected="1" zoomScale="80" zoomScaleNormal="80" workbookViewId="0">
      <selection activeCell="I92" sqref="A1:I92"/>
    </sheetView>
  </sheetViews>
  <sheetFormatPr baseColWidth="10" defaultRowHeight="15" x14ac:dyDescent="0.25"/>
  <cols>
    <col min="1" max="1" width="12.7109375" customWidth="1"/>
    <col min="2" max="2" width="25.85546875" customWidth="1"/>
    <col min="3" max="3" width="11" customWidth="1"/>
    <col min="4" max="4" width="14.5703125" customWidth="1"/>
    <col min="5" max="5" width="20" style="3" customWidth="1"/>
    <col min="6" max="6" width="42.28515625" customWidth="1"/>
    <col min="7" max="7" width="56.42578125" customWidth="1"/>
    <col min="8" max="8" width="22.7109375" customWidth="1"/>
    <col min="9" max="9" width="16.28515625" customWidth="1"/>
    <col min="10" max="10" width="15" bestFit="1" customWidth="1"/>
    <col min="11" max="11" width="14.85546875" customWidth="1"/>
    <col min="12" max="12" width="15.140625" customWidth="1"/>
  </cols>
  <sheetData>
    <row r="3" spans="1:11" x14ac:dyDescent="0.25">
      <c r="A3" s="41" t="s">
        <v>3</v>
      </c>
      <c r="B3" s="41"/>
      <c r="C3" s="41"/>
      <c r="D3" s="41"/>
      <c r="E3" s="41"/>
      <c r="F3" s="41"/>
      <c r="G3" s="41"/>
      <c r="H3" s="41"/>
      <c r="I3" s="41"/>
    </row>
    <row r="4" spans="1:11" ht="18.75" x14ac:dyDescent="0.3">
      <c r="A4" s="42" t="s">
        <v>4</v>
      </c>
      <c r="B4" s="42"/>
      <c r="C4" s="42"/>
      <c r="D4" s="42"/>
      <c r="E4" s="42"/>
      <c r="F4" s="42"/>
      <c r="G4" s="42"/>
      <c r="H4" s="42"/>
      <c r="I4" s="42"/>
    </row>
    <row r="5" spans="1:11" ht="18.75" x14ac:dyDescent="0.3">
      <c r="A5" s="42" t="s">
        <v>166</v>
      </c>
      <c r="B5" s="42"/>
      <c r="C5" s="42"/>
      <c r="D5" s="42"/>
      <c r="E5" s="42"/>
      <c r="F5" s="42"/>
      <c r="G5" s="42"/>
      <c r="H5" s="42"/>
      <c r="I5" s="42"/>
    </row>
    <row r="6" spans="1:11" ht="31.5" customHeight="1" x14ac:dyDescent="0.3">
      <c r="A6" s="43" t="s">
        <v>32</v>
      </c>
      <c r="B6" s="43"/>
      <c r="C6" s="43"/>
      <c r="D6" s="43"/>
      <c r="E6" s="43"/>
      <c r="F6" s="43"/>
      <c r="G6" s="43"/>
      <c r="H6" s="43"/>
      <c r="I6" s="43"/>
    </row>
    <row r="7" spans="1:11" ht="105" x14ac:dyDescent="0.25">
      <c r="A7" s="4" t="s">
        <v>0</v>
      </c>
      <c r="B7" s="5" t="s">
        <v>27</v>
      </c>
      <c r="C7" s="7" t="s">
        <v>11</v>
      </c>
      <c r="D7" s="5" t="s">
        <v>12</v>
      </c>
      <c r="E7" s="5" t="s">
        <v>13</v>
      </c>
      <c r="F7" s="4" t="s">
        <v>14</v>
      </c>
      <c r="G7" s="4" t="s">
        <v>15</v>
      </c>
      <c r="H7" s="5" t="s">
        <v>16</v>
      </c>
      <c r="I7" s="4" t="s">
        <v>1</v>
      </c>
    </row>
    <row r="8" spans="1:11" x14ac:dyDescent="0.25">
      <c r="A8" s="23">
        <v>45901</v>
      </c>
      <c r="B8" s="1"/>
      <c r="C8" s="1">
        <v>3078</v>
      </c>
      <c r="D8" s="1" t="s">
        <v>89</v>
      </c>
      <c r="E8" s="2" t="s">
        <v>34</v>
      </c>
      <c r="F8" s="1" t="s">
        <v>74</v>
      </c>
      <c r="G8" s="1" t="s">
        <v>67</v>
      </c>
      <c r="H8" s="21" t="s">
        <v>68</v>
      </c>
      <c r="I8" s="17">
        <v>2820</v>
      </c>
    </row>
    <row r="9" spans="1:11" x14ac:dyDescent="0.25">
      <c r="A9" s="15">
        <v>45901</v>
      </c>
      <c r="B9" s="1"/>
      <c r="C9" s="1">
        <f>1+C8</f>
        <v>3079</v>
      </c>
      <c r="D9" s="1" t="s">
        <v>85</v>
      </c>
      <c r="E9" s="2" t="s">
        <v>34</v>
      </c>
      <c r="F9" s="1" t="s">
        <v>35</v>
      </c>
      <c r="G9" s="1" t="s">
        <v>36</v>
      </c>
      <c r="H9" s="21">
        <v>236304</v>
      </c>
      <c r="I9" s="17">
        <v>37035</v>
      </c>
      <c r="J9" s="19"/>
    </row>
    <row r="10" spans="1:11" x14ac:dyDescent="0.25">
      <c r="A10" s="15">
        <v>45901</v>
      </c>
      <c r="B10" s="1"/>
      <c r="C10" s="1">
        <f>1+C9</f>
        <v>3080</v>
      </c>
      <c r="D10" s="1" t="s">
        <v>142</v>
      </c>
      <c r="E10" s="2" t="s">
        <v>81</v>
      </c>
      <c r="F10" s="1" t="s">
        <v>38</v>
      </c>
      <c r="G10" s="1" t="s">
        <v>51</v>
      </c>
      <c r="H10" s="21">
        <v>237203</v>
      </c>
      <c r="I10" s="17">
        <v>37700</v>
      </c>
    </row>
    <row r="11" spans="1:11" x14ac:dyDescent="0.25">
      <c r="A11" s="15">
        <v>45902</v>
      </c>
      <c r="B11" s="1" t="s">
        <v>130</v>
      </c>
      <c r="C11" s="1">
        <f t="shared" ref="C11:C42" si="0">1+C10</f>
        <v>3081</v>
      </c>
      <c r="D11" s="1" t="s">
        <v>96</v>
      </c>
      <c r="E11" s="2" t="s">
        <v>81</v>
      </c>
      <c r="F11" s="1" t="s">
        <v>76</v>
      </c>
      <c r="G11" s="1" t="s">
        <v>62</v>
      </c>
      <c r="H11" s="21">
        <v>234101</v>
      </c>
      <c r="I11" s="17">
        <v>56750</v>
      </c>
      <c r="K11" s="19"/>
    </row>
    <row r="12" spans="1:11" x14ac:dyDescent="0.25">
      <c r="A12" s="15">
        <v>45902</v>
      </c>
      <c r="B12" s="1" t="s">
        <v>130</v>
      </c>
      <c r="C12" s="1">
        <f>1+C11</f>
        <v>3082</v>
      </c>
      <c r="D12" s="1" t="s">
        <v>140</v>
      </c>
      <c r="E12" s="2" t="s">
        <v>81</v>
      </c>
      <c r="F12" s="1" t="s">
        <v>108</v>
      </c>
      <c r="G12" s="1" t="s">
        <v>79</v>
      </c>
      <c r="H12" s="21" t="s">
        <v>63</v>
      </c>
      <c r="I12" s="17">
        <v>50803.72</v>
      </c>
    </row>
    <row r="13" spans="1:11" x14ac:dyDescent="0.25">
      <c r="A13" s="15">
        <v>45902</v>
      </c>
      <c r="B13" s="1" t="s">
        <v>130</v>
      </c>
      <c r="C13" s="1">
        <f>1+C12</f>
        <v>3083</v>
      </c>
      <c r="D13" s="1" t="s">
        <v>95</v>
      </c>
      <c r="E13" s="2" t="s">
        <v>81</v>
      </c>
      <c r="F13" s="1" t="s">
        <v>94</v>
      </c>
      <c r="G13" s="1" t="s">
        <v>79</v>
      </c>
      <c r="H13" s="21" t="s">
        <v>63</v>
      </c>
      <c r="I13" s="17">
        <v>37596</v>
      </c>
    </row>
    <row r="14" spans="1:11" x14ac:dyDescent="0.25">
      <c r="A14" s="15">
        <v>45902</v>
      </c>
      <c r="B14" s="1" t="s">
        <v>130</v>
      </c>
      <c r="C14" s="1">
        <f>1+C13</f>
        <v>3084</v>
      </c>
      <c r="D14" s="1" t="s">
        <v>91</v>
      </c>
      <c r="E14" s="2" t="s">
        <v>81</v>
      </c>
      <c r="F14" s="1" t="s">
        <v>90</v>
      </c>
      <c r="G14" s="1" t="s">
        <v>79</v>
      </c>
      <c r="H14" s="21" t="s">
        <v>63</v>
      </c>
      <c r="I14" s="17">
        <v>29000</v>
      </c>
    </row>
    <row r="15" spans="1:11" x14ac:dyDescent="0.25">
      <c r="A15" s="15">
        <v>45902</v>
      </c>
      <c r="B15" s="1" t="s">
        <v>130</v>
      </c>
      <c r="C15" s="1">
        <f t="shared" si="0"/>
        <v>3085</v>
      </c>
      <c r="D15" s="1" t="s">
        <v>101</v>
      </c>
      <c r="E15" s="2" t="s">
        <v>81</v>
      </c>
      <c r="F15" s="1" t="s">
        <v>100</v>
      </c>
      <c r="G15" s="1" t="s">
        <v>62</v>
      </c>
      <c r="H15" s="16">
        <v>234101</v>
      </c>
      <c r="I15" s="17">
        <v>28072.639999999999</v>
      </c>
    </row>
    <row r="16" spans="1:11" x14ac:dyDescent="0.25">
      <c r="A16" s="15">
        <v>45902</v>
      </c>
      <c r="B16" s="1" t="s">
        <v>130</v>
      </c>
      <c r="C16" s="1">
        <f t="shared" si="0"/>
        <v>3086</v>
      </c>
      <c r="D16" s="1" t="s">
        <v>126</v>
      </c>
      <c r="E16" s="2" t="s">
        <v>81</v>
      </c>
      <c r="F16" s="1" t="s">
        <v>109</v>
      </c>
      <c r="G16" s="1" t="s">
        <v>62</v>
      </c>
      <c r="H16" s="16">
        <v>234101</v>
      </c>
      <c r="I16" s="17">
        <v>18000</v>
      </c>
    </row>
    <row r="17" spans="1:10" x14ac:dyDescent="0.25">
      <c r="A17" s="15">
        <v>45902</v>
      </c>
      <c r="B17" s="1" t="s">
        <v>130</v>
      </c>
      <c r="C17" s="1">
        <f>1+C16</f>
        <v>3087</v>
      </c>
      <c r="D17" s="1" t="s">
        <v>98</v>
      </c>
      <c r="E17" s="2" t="s">
        <v>81</v>
      </c>
      <c r="F17" s="1" t="s">
        <v>97</v>
      </c>
      <c r="G17" s="1" t="s">
        <v>73</v>
      </c>
      <c r="H17" s="16">
        <v>239301</v>
      </c>
      <c r="I17" s="17">
        <v>2315.52</v>
      </c>
    </row>
    <row r="18" spans="1:10" x14ac:dyDescent="0.25">
      <c r="A18" s="15">
        <v>45902</v>
      </c>
      <c r="B18" s="1" t="s">
        <v>130</v>
      </c>
      <c r="C18" s="1">
        <f t="shared" si="0"/>
        <v>3088</v>
      </c>
      <c r="D18" s="1" t="s">
        <v>66</v>
      </c>
      <c r="E18" s="2" t="s">
        <v>81</v>
      </c>
      <c r="F18" s="1" t="s">
        <v>136</v>
      </c>
      <c r="G18" s="1" t="s">
        <v>62</v>
      </c>
      <c r="H18" s="16">
        <v>234101</v>
      </c>
      <c r="I18" s="17">
        <v>23100</v>
      </c>
    </row>
    <row r="19" spans="1:10" x14ac:dyDescent="0.25">
      <c r="A19" s="15">
        <v>45902</v>
      </c>
      <c r="B19" s="1" t="s">
        <v>130</v>
      </c>
      <c r="C19" s="1">
        <f t="shared" si="0"/>
        <v>3089</v>
      </c>
      <c r="D19" s="1" t="s">
        <v>105</v>
      </c>
      <c r="E19" s="2" t="s">
        <v>81</v>
      </c>
      <c r="F19" s="1" t="s">
        <v>104</v>
      </c>
      <c r="G19" s="1" t="s">
        <v>73</v>
      </c>
      <c r="H19" s="16">
        <v>239301</v>
      </c>
      <c r="I19" s="30">
        <v>10124.4</v>
      </c>
    </row>
    <row r="20" spans="1:10" x14ac:dyDescent="0.25">
      <c r="A20" s="15">
        <v>45902</v>
      </c>
      <c r="B20" s="1" t="s">
        <v>130</v>
      </c>
      <c r="C20" s="1">
        <f>1+C19</f>
        <v>3090</v>
      </c>
      <c r="D20" s="1" t="s">
        <v>132</v>
      </c>
      <c r="E20" s="2" t="s">
        <v>81</v>
      </c>
      <c r="F20" s="1" t="s">
        <v>131</v>
      </c>
      <c r="G20" s="1" t="s">
        <v>73</v>
      </c>
      <c r="H20" s="16">
        <v>239301</v>
      </c>
      <c r="I20" s="17">
        <v>4956</v>
      </c>
    </row>
    <row r="21" spans="1:10" x14ac:dyDescent="0.25">
      <c r="A21" s="15">
        <v>45902</v>
      </c>
      <c r="B21" s="1" t="s">
        <v>130</v>
      </c>
      <c r="C21" s="1">
        <f t="shared" si="0"/>
        <v>3091</v>
      </c>
      <c r="D21" s="1" t="s">
        <v>103</v>
      </c>
      <c r="E21" s="2" t="s">
        <v>81</v>
      </c>
      <c r="F21" s="1" t="s">
        <v>102</v>
      </c>
      <c r="G21" s="1" t="s">
        <v>62</v>
      </c>
      <c r="H21" s="16">
        <v>234101</v>
      </c>
      <c r="I21" s="17">
        <v>4900</v>
      </c>
      <c r="J21" s="19"/>
    </row>
    <row r="22" spans="1:10" x14ac:dyDescent="0.25">
      <c r="A22" s="15">
        <v>45902</v>
      </c>
      <c r="B22" s="1" t="s">
        <v>130</v>
      </c>
      <c r="C22" s="1">
        <f t="shared" si="0"/>
        <v>3092</v>
      </c>
      <c r="D22" s="1" t="s">
        <v>66</v>
      </c>
      <c r="E22" s="2" t="s">
        <v>81</v>
      </c>
      <c r="F22" s="1" t="s">
        <v>110</v>
      </c>
      <c r="G22" s="1" t="s">
        <v>73</v>
      </c>
      <c r="H22" s="16">
        <v>239301</v>
      </c>
      <c r="I22" s="17">
        <v>4301.1000000000004</v>
      </c>
      <c r="J22" s="19"/>
    </row>
    <row r="23" spans="1:10" x14ac:dyDescent="0.25">
      <c r="A23" s="15">
        <v>45902</v>
      </c>
      <c r="B23" s="1" t="s">
        <v>130</v>
      </c>
      <c r="C23" s="1">
        <f t="shared" si="0"/>
        <v>3093</v>
      </c>
      <c r="D23" s="1" t="s">
        <v>92</v>
      </c>
      <c r="E23" s="2" t="s">
        <v>81</v>
      </c>
      <c r="F23" s="1" t="s">
        <v>82</v>
      </c>
      <c r="G23" s="1" t="s">
        <v>79</v>
      </c>
      <c r="H23" s="16" t="s">
        <v>63</v>
      </c>
      <c r="I23" s="17">
        <v>3336.1</v>
      </c>
      <c r="J23" s="19"/>
    </row>
    <row r="24" spans="1:10" x14ac:dyDescent="0.25">
      <c r="A24" s="15">
        <v>45902</v>
      </c>
      <c r="B24" s="1" t="s">
        <v>130</v>
      </c>
      <c r="C24" s="1">
        <f t="shared" si="0"/>
        <v>3094</v>
      </c>
      <c r="D24" s="1" t="s">
        <v>99</v>
      </c>
      <c r="E24" s="2" t="s">
        <v>81</v>
      </c>
      <c r="F24" s="1" t="s">
        <v>93</v>
      </c>
      <c r="G24" s="1" t="s">
        <v>73</v>
      </c>
      <c r="H24" s="16">
        <v>239301</v>
      </c>
      <c r="I24" s="17">
        <v>2631.4</v>
      </c>
      <c r="J24" s="19"/>
    </row>
    <row r="25" spans="1:10" x14ac:dyDescent="0.25">
      <c r="A25" s="15">
        <v>45902</v>
      </c>
      <c r="B25" s="1" t="s">
        <v>130</v>
      </c>
      <c r="C25" s="1">
        <f t="shared" si="0"/>
        <v>3095</v>
      </c>
      <c r="D25" s="1" t="s">
        <v>107</v>
      </c>
      <c r="E25" s="2" t="s">
        <v>81</v>
      </c>
      <c r="F25" s="1" t="s">
        <v>106</v>
      </c>
      <c r="G25" s="1" t="s">
        <v>73</v>
      </c>
      <c r="H25" s="16">
        <v>239301</v>
      </c>
      <c r="I25" s="17">
        <v>1695.6</v>
      </c>
      <c r="J25" s="19"/>
    </row>
    <row r="26" spans="1:10" x14ac:dyDescent="0.25">
      <c r="A26" s="15">
        <v>45902</v>
      </c>
      <c r="B26" s="1"/>
      <c r="C26" s="1">
        <f>1+C25</f>
        <v>3096</v>
      </c>
      <c r="D26" s="1" t="s">
        <v>78</v>
      </c>
      <c r="E26" s="2" t="s">
        <v>78</v>
      </c>
      <c r="F26" s="1" t="s">
        <v>78</v>
      </c>
      <c r="G26" s="1" t="s">
        <v>78</v>
      </c>
      <c r="H26" s="16" t="s">
        <v>78</v>
      </c>
      <c r="I26" s="17">
        <v>0</v>
      </c>
      <c r="J26" s="19"/>
    </row>
    <row r="27" spans="1:10" x14ac:dyDescent="0.25">
      <c r="A27" s="15">
        <v>45902</v>
      </c>
      <c r="B27" s="1"/>
      <c r="C27" s="1">
        <f>1+C26</f>
        <v>3097</v>
      </c>
      <c r="D27" s="1" t="s">
        <v>150</v>
      </c>
      <c r="E27" s="2" t="s">
        <v>34</v>
      </c>
      <c r="F27" s="1" t="s">
        <v>87</v>
      </c>
      <c r="G27" s="1" t="s">
        <v>88</v>
      </c>
      <c r="H27" s="16">
        <v>239101</v>
      </c>
      <c r="I27" s="17">
        <v>36509.199999999997</v>
      </c>
      <c r="J27" s="19"/>
    </row>
    <row r="28" spans="1:10" x14ac:dyDescent="0.25">
      <c r="A28" s="15">
        <v>45903</v>
      </c>
      <c r="B28" s="1"/>
      <c r="C28" s="1">
        <f>1+C27</f>
        <v>3098</v>
      </c>
      <c r="D28" s="1" t="s">
        <v>86</v>
      </c>
      <c r="E28" s="2" t="s">
        <v>34</v>
      </c>
      <c r="F28" s="1" t="s">
        <v>42</v>
      </c>
      <c r="G28" s="1" t="s">
        <v>55</v>
      </c>
      <c r="H28" s="16">
        <v>239201</v>
      </c>
      <c r="I28" s="17">
        <v>6000</v>
      </c>
      <c r="J28" s="19"/>
    </row>
    <row r="29" spans="1:10" x14ac:dyDescent="0.25">
      <c r="A29" s="15">
        <v>45903</v>
      </c>
      <c r="B29" s="1"/>
      <c r="C29" s="1">
        <v>118</v>
      </c>
      <c r="D29" s="1" t="s">
        <v>75</v>
      </c>
      <c r="E29" s="2" t="s">
        <v>34</v>
      </c>
      <c r="F29" s="1" t="s">
        <v>71</v>
      </c>
      <c r="G29" s="1" t="s">
        <v>72</v>
      </c>
      <c r="H29" s="16">
        <v>227208</v>
      </c>
      <c r="I29" s="17">
        <v>149860</v>
      </c>
      <c r="J29" s="19"/>
    </row>
    <row r="30" spans="1:10" x14ac:dyDescent="0.25">
      <c r="A30" s="15">
        <v>45903</v>
      </c>
      <c r="B30" s="1"/>
      <c r="C30" s="1">
        <f>1+C28</f>
        <v>3099</v>
      </c>
      <c r="D30" s="1" t="s">
        <v>66</v>
      </c>
      <c r="E30" s="2" t="s">
        <v>34</v>
      </c>
      <c r="F30" s="1" t="s">
        <v>112</v>
      </c>
      <c r="G30" s="1" t="s">
        <v>111</v>
      </c>
      <c r="H30" s="16">
        <v>227101</v>
      </c>
      <c r="I30" s="17">
        <v>121245</v>
      </c>
      <c r="J30" s="19"/>
    </row>
    <row r="31" spans="1:10" x14ac:dyDescent="0.25">
      <c r="A31" s="15">
        <v>45904</v>
      </c>
      <c r="B31" s="1"/>
      <c r="C31" s="1">
        <f>1+C30</f>
        <v>3100</v>
      </c>
      <c r="D31" s="1" t="s">
        <v>84</v>
      </c>
      <c r="E31" s="2" t="s">
        <v>34</v>
      </c>
      <c r="F31" s="1" t="s">
        <v>83</v>
      </c>
      <c r="G31" s="1" t="s">
        <v>36</v>
      </c>
      <c r="H31" s="16">
        <v>236304</v>
      </c>
      <c r="I31" s="17">
        <v>39725.269999999997</v>
      </c>
      <c r="J31" s="19"/>
    </row>
    <row r="32" spans="1:10" x14ac:dyDescent="0.25">
      <c r="A32" s="15">
        <v>45904</v>
      </c>
      <c r="B32" s="1"/>
      <c r="C32" s="1">
        <f t="shared" si="0"/>
        <v>3101</v>
      </c>
      <c r="D32" s="1" t="s">
        <v>66</v>
      </c>
      <c r="E32" s="2" t="s">
        <v>81</v>
      </c>
      <c r="F32" s="1" t="s">
        <v>82</v>
      </c>
      <c r="G32" s="1" t="s">
        <v>62</v>
      </c>
      <c r="H32" s="16">
        <v>234101</v>
      </c>
      <c r="I32" s="17">
        <v>72311</v>
      </c>
      <c r="J32" s="19"/>
    </row>
    <row r="33" spans="1:10" x14ac:dyDescent="0.25">
      <c r="A33" s="15">
        <v>45905</v>
      </c>
      <c r="B33" s="1"/>
      <c r="C33" s="1">
        <v>119</v>
      </c>
      <c r="D33" s="1" t="s">
        <v>116</v>
      </c>
      <c r="E33" s="2" t="s">
        <v>34</v>
      </c>
      <c r="F33" s="1" t="s">
        <v>37</v>
      </c>
      <c r="G33" s="1" t="s">
        <v>50</v>
      </c>
      <c r="H33" s="16">
        <v>221201</v>
      </c>
      <c r="I33" s="17">
        <v>31364.01</v>
      </c>
      <c r="J33" s="19"/>
    </row>
    <row r="34" spans="1:10" x14ac:dyDescent="0.25">
      <c r="A34" s="15">
        <v>45906</v>
      </c>
      <c r="B34" s="1"/>
      <c r="C34" s="1">
        <f>1+C32</f>
        <v>3102</v>
      </c>
      <c r="D34" s="1" t="s">
        <v>141</v>
      </c>
      <c r="E34" s="2" t="s">
        <v>81</v>
      </c>
      <c r="F34" s="1" t="s">
        <v>38</v>
      </c>
      <c r="G34" s="1" t="s">
        <v>51</v>
      </c>
      <c r="H34" s="16">
        <v>237203</v>
      </c>
      <c r="I34" s="17">
        <v>31200</v>
      </c>
      <c r="J34" s="19"/>
    </row>
    <row r="35" spans="1:10" x14ac:dyDescent="0.25">
      <c r="A35" s="15">
        <v>45910</v>
      </c>
      <c r="B35" s="1"/>
      <c r="C35" s="1">
        <f t="shared" si="0"/>
        <v>3103</v>
      </c>
      <c r="D35" s="1" t="s">
        <v>66</v>
      </c>
      <c r="E35" s="2" t="s">
        <v>34</v>
      </c>
      <c r="F35" s="1" t="s">
        <v>93</v>
      </c>
      <c r="G35" s="1" t="s">
        <v>73</v>
      </c>
      <c r="H35" s="16">
        <v>239301</v>
      </c>
      <c r="I35" s="17">
        <v>3540</v>
      </c>
      <c r="J35" s="19"/>
    </row>
    <row r="36" spans="1:10" x14ac:dyDescent="0.25">
      <c r="A36" s="15">
        <v>45911</v>
      </c>
      <c r="B36" s="1"/>
      <c r="C36" s="1">
        <f t="shared" si="0"/>
        <v>3104</v>
      </c>
      <c r="D36" s="1" t="s">
        <v>137</v>
      </c>
      <c r="E36" s="2" t="s">
        <v>34</v>
      </c>
      <c r="F36" s="1" t="s">
        <v>35</v>
      </c>
      <c r="G36" s="1" t="s">
        <v>36</v>
      </c>
      <c r="H36" s="16">
        <v>236304</v>
      </c>
      <c r="I36" s="17">
        <v>24168</v>
      </c>
      <c r="J36" s="19"/>
    </row>
    <row r="37" spans="1:10" x14ac:dyDescent="0.25">
      <c r="A37" s="15">
        <v>45911</v>
      </c>
      <c r="B37" s="1"/>
      <c r="C37" s="1">
        <f t="shared" si="0"/>
        <v>3105</v>
      </c>
      <c r="D37" s="1" t="s">
        <v>113</v>
      </c>
      <c r="E37" s="2" t="s">
        <v>34</v>
      </c>
      <c r="F37" s="1" t="s">
        <v>114</v>
      </c>
      <c r="G37" s="1" t="s">
        <v>115</v>
      </c>
      <c r="H37" s="16">
        <v>232101</v>
      </c>
      <c r="I37" s="17">
        <v>39455</v>
      </c>
      <c r="J37" s="19"/>
    </row>
    <row r="38" spans="1:10" s="35" customFormat="1" x14ac:dyDescent="0.25">
      <c r="A38" s="31">
        <v>45911</v>
      </c>
      <c r="B38" s="32"/>
      <c r="C38" s="1">
        <f t="shared" si="0"/>
        <v>3106</v>
      </c>
      <c r="D38" s="32" t="s">
        <v>119</v>
      </c>
      <c r="E38" s="2" t="s">
        <v>34</v>
      </c>
      <c r="F38" s="32" t="s">
        <v>122</v>
      </c>
      <c r="G38" s="32" t="s">
        <v>123</v>
      </c>
      <c r="H38" s="33">
        <v>235301</v>
      </c>
      <c r="I38" s="18">
        <v>15790</v>
      </c>
      <c r="J38" s="34"/>
    </row>
    <row r="39" spans="1:10" s="29" customFormat="1" x14ac:dyDescent="0.25">
      <c r="A39" s="22">
        <v>45913</v>
      </c>
      <c r="B39" s="24"/>
      <c r="C39" s="1">
        <f t="shared" si="0"/>
        <v>3107</v>
      </c>
      <c r="D39" s="24" t="s">
        <v>143</v>
      </c>
      <c r="E39" s="2" t="s">
        <v>34</v>
      </c>
      <c r="F39" s="24" t="s">
        <v>38</v>
      </c>
      <c r="G39" s="24" t="s">
        <v>51</v>
      </c>
      <c r="H39" s="26">
        <v>237203</v>
      </c>
      <c r="I39" s="27">
        <v>23400</v>
      </c>
      <c r="J39" s="28"/>
    </row>
    <row r="40" spans="1:10" s="29" customFormat="1" x14ac:dyDescent="0.25">
      <c r="A40" s="22">
        <v>45915</v>
      </c>
      <c r="B40" s="24"/>
      <c r="C40" s="1">
        <f t="shared" si="0"/>
        <v>3108</v>
      </c>
      <c r="D40" s="24" t="s">
        <v>138</v>
      </c>
      <c r="E40" s="25" t="s">
        <v>81</v>
      </c>
      <c r="F40" s="24" t="s">
        <v>45</v>
      </c>
      <c r="G40" s="24" t="s">
        <v>58</v>
      </c>
      <c r="H40" s="26" t="s">
        <v>64</v>
      </c>
      <c r="I40" s="27">
        <v>173663.61</v>
      </c>
      <c r="J40" s="28"/>
    </row>
    <row r="41" spans="1:10" s="29" customFormat="1" x14ac:dyDescent="0.25">
      <c r="A41" s="22">
        <v>45915</v>
      </c>
      <c r="B41" s="24"/>
      <c r="C41" s="1">
        <v>3110</v>
      </c>
      <c r="D41" s="24" t="s">
        <v>133</v>
      </c>
      <c r="E41" s="25" t="s">
        <v>81</v>
      </c>
      <c r="F41" s="24" t="s">
        <v>134</v>
      </c>
      <c r="G41" s="24" t="s">
        <v>135</v>
      </c>
      <c r="H41" s="26">
        <v>239301</v>
      </c>
      <c r="I41" s="27">
        <v>3717</v>
      </c>
      <c r="J41" s="28"/>
    </row>
    <row r="42" spans="1:10" x14ac:dyDescent="0.25">
      <c r="A42" s="15">
        <v>45915</v>
      </c>
      <c r="B42" s="1"/>
      <c r="C42" s="1">
        <f t="shared" si="0"/>
        <v>3111</v>
      </c>
      <c r="D42" s="1" t="s">
        <v>77</v>
      </c>
      <c r="E42" s="2" t="s">
        <v>34</v>
      </c>
      <c r="F42" s="1" t="s">
        <v>39</v>
      </c>
      <c r="G42" s="1" t="s">
        <v>52</v>
      </c>
      <c r="H42" s="16">
        <v>237104</v>
      </c>
      <c r="I42" s="17">
        <v>10000</v>
      </c>
      <c r="J42" s="19"/>
    </row>
    <row r="43" spans="1:10" x14ac:dyDescent="0.25">
      <c r="A43" s="15">
        <v>45915</v>
      </c>
      <c r="B43" s="1"/>
      <c r="C43" s="1">
        <v>120</v>
      </c>
      <c r="D43" s="1" t="s">
        <v>121</v>
      </c>
      <c r="E43" s="2" t="s">
        <v>34</v>
      </c>
      <c r="F43" s="1" t="s">
        <v>41</v>
      </c>
      <c r="G43" s="1" t="s">
        <v>54</v>
      </c>
      <c r="H43" s="16">
        <v>228705</v>
      </c>
      <c r="I43" s="17">
        <v>8000</v>
      </c>
      <c r="J43" s="19"/>
    </row>
    <row r="44" spans="1:10" x14ac:dyDescent="0.25">
      <c r="A44" s="15">
        <v>45916</v>
      </c>
      <c r="B44" s="1"/>
      <c r="C44" s="1">
        <v>3112</v>
      </c>
      <c r="D44" s="1" t="s">
        <v>124</v>
      </c>
      <c r="E44" s="2" t="s">
        <v>34</v>
      </c>
      <c r="F44" s="1" t="s">
        <v>125</v>
      </c>
      <c r="G44" s="1" t="s">
        <v>67</v>
      </c>
      <c r="H44" s="16" t="s">
        <v>68</v>
      </c>
      <c r="I44" s="17">
        <v>2180</v>
      </c>
      <c r="J44" s="19"/>
    </row>
    <row r="45" spans="1:10" x14ac:dyDescent="0.25">
      <c r="A45" s="15">
        <v>45916</v>
      </c>
      <c r="B45" s="1"/>
      <c r="C45" s="1">
        <v>121</v>
      </c>
      <c r="D45" s="1" t="s">
        <v>144</v>
      </c>
      <c r="E45" s="2" t="s">
        <v>34</v>
      </c>
      <c r="F45" s="1" t="s">
        <v>40</v>
      </c>
      <c r="G45" s="1" t="s">
        <v>53</v>
      </c>
      <c r="H45" s="16">
        <v>225801</v>
      </c>
      <c r="I45" s="17">
        <v>12778</v>
      </c>
    </row>
    <row r="46" spans="1:10" x14ac:dyDescent="0.25">
      <c r="A46" s="15">
        <v>45917</v>
      </c>
      <c r="B46" s="1"/>
      <c r="C46" s="1">
        <v>122</v>
      </c>
      <c r="D46" s="1" t="s">
        <v>145</v>
      </c>
      <c r="E46" s="2" t="s">
        <v>34</v>
      </c>
      <c r="F46" s="1" t="s">
        <v>117</v>
      </c>
      <c r="G46" s="1" t="s">
        <v>118</v>
      </c>
      <c r="H46" s="16">
        <v>232201</v>
      </c>
      <c r="I46" s="17">
        <v>3160</v>
      </c>
    </row>
    <row r="47" spans="1:10" x14ac:dyDescent="0.25">
      <c r="A47" s="15">
        <v>45917</v>
      </c>
      <c r="B47" s="1"/>
      <c r="C47" s="1">
        <v>123</v>
      </c>
      <c r="D47" s="1" t="s">
        <v>146</v>
      </c>
      <c r="E47" s="2" t="s">
        <v>34</v>
      </c>
      <c r="F47" s="1" t="s">
        <v>69</v>
      </c>
      <c r="G47" s="1" t="s">
        <v>70</v>
      </c>
      <c r="H47" s="16">
        <v>228301</v>
      </c>
      <c r="I47" s="17">
        <v>12160</v>
      </c>
    </row>
    <row r="48" spans="1:10" x14ac:dyDescent="0.25">
      <c r="A48" s="15">
        <v>45917</v>
      </c>
      <c r="B48" s="1"/>
      <c r="C48" s="1">
        <v>3113</v>
      </c>
      <c r="D48" s="1" t="s">
        <v>66</v>
      </c>
      <c r="E48" s="2" t="s">
        <v>34</v>
      </c>
      <c r="F48" s="1" t="s">
        <v>38</v>
      </c>
      <c r="G48" s="1" t="s">
        <v>51</v>
      </c>
      <c r="H48" s="16">
        <v>237203</v>
      </c>
      <c r="I48" s="17">
        <v>23400</v>
      </c>
    </row>
    <row r="49" spans="1:9" x14ac:dyDescent="0.25">
      <c r="A49" s="15">
        <v>45917</v>
      </c>
      <c r="B49" s="1"/>
      <c r="C49" s="1">
        <v>3114</v>
      </c>
      <c r="D49" s="1" t="s">
        <v>127</v>
      </c>
      <c r="E49" s="2" t="s">
        <v>34</v>
      </c>
      <c r="F49" s="1" t="s">
        <v>128</v>
      </c>
      <c r="G49" s="1" t="s">
        <v>129</v>
      </c>
      <c r="H49" s="16">
        <v>231101</v>
      </c>
      <c r="I49" s="17">
        <v>17720</v>
      </c>
    </row>
    <row r="50" spans="1:9" x14ac:dyDescent="0.25">
      <c r="A50" s="15">
        <v>45922</v>
      </c>
      <c r="B50" s="1"/>
      <c r="C50" s="1">
        <v>3115</v>
      </c>
      <c r="D50" s="1" t="s">
        <v>66</v>
      </c>
      <c r="E50" s="2" t="s">
        <v>81</v>
      </c>
      <c r="F50" s="1" t="s">
        <v>38</v>
      </c>
      <c r="G50" s="1" t="s">
        <v>51</v>
      </c>
      <c r="H50" s="16">
        <v>237203</v>
      </c>
      <c r="I50" s="17">
        <v>27300</v>
      </c>
    </row>
    <row r="51" spans="1:9" x14ac:dyDescent="0.25">
      <c r="A51" s="15">
        <v>45923</v>
      </c>
      <c r="B51" s="1"/>
      <c r="C51" s="1">
        <v>3116</v>
      </c>
      <c r="D51" s="1" t="s">
        <v>139</v>
      </c>
      <c r="E51" s="2" t="s">
        <v>34</v>
      </c>
      <c r="F51" s="1" t="s">
        <v>42</v>
      </c>
      <c r="G51" s="1" t="s">
        <v>55</v>
      </c>
      <c r="H51" s="16">
        <v>239201</v>
      </c>
      <c r="I51" s="17">
        <v>35780</v>
      </c>
    </row>
    <row r="52" spans="1:9" x14ac:dyDescent="0.25">
      <c r="A52" s="15">
        <v>45923</v>
      </c>
      <c r="B52" s="1"/>
      <c r="C52" s="1">
        <v>3117</v>
      </c>
      <c r="D52" s="1" t="s">
        <v>164</v>
      </c>
      <c r="E52" s="2" t="s">
        <v>34</v>
      </c>
      <c r="F52" s="1" t="s">
        <v>147</v>
      </c>
      <c r="G52" s="1" t="s">
        <v>148</v>
      </c>
      <c r="H52" s="16">
        <v>222201</v>
      </c>
      <c r="I52" s="17">
        <v>55337</v>
      </c>
    </row>
    <row r="53" spans="1:9" x14ac:dyDescent="0.25">
      <c r="A53" s="15">
        <v>45923</v>
      </c>
      <c r="B53" s="1"/>
      <c r="C53" s="1">
        <v>3118</v>
      </c>
      <c r="D53" s="1" t="s">
        <v>149</v>
      </c>
      <c r="E53" s="2" t="s">
        <v>34</v>
      </c>
      <c r="F53" s="1" t="s">
        <v>43</v>
      </c>
      <c r="G53" s="1" t="s">
        <v>56</v>
      </c>
      <c r="H53" s="16">
        <v>231101</v>
      </c>
      <c r="I53" s="17">
        <v>13685</v>
      </c>
    </row>
    <row r="54" spans="1:9" x14ac:dyDescent="0.25">
      <c r="A54" s="15">
        <v>45925</v>
      </c>
      <c r="B54" s="1"/>
      <c r="C54" s="1">
        <v>124</v>
      </c>
      <c r="D54" s="1" t="s">
        <v>120</v>
      </c>
      <c r="E54" s="2" t="s">
        <v>81</v>
      </c>
      <c r="F54" s="1" t="s">
        <v>44</v>
      </c>
      <c r="G54" s="1" t="s">
        <v>57</v>
      </c>
      <c r="H54" s="16">
        <v>221301</v>
      </c>
      <c r="I54" s="17">
        <v>49209.3</v>
      </c>
    </row>
    <row r="55" spans="1:9" x14ac:dyDescent="0.25">
      <c r="A55" s="15">
        <v>45926</v>
      </c>
      <c r="B55" s="1"/>
      <c r="C55" s="1">
        <v>3119</v>
      </c>
      <c r="D55" s="1" t="s">
        <v>139</v>
      </c>
      <c r="E55" s="2" t="s">
        <v>34</v>
      </c>
      <c r="F55" s="1" t="s">
        <v>42</v>
      </c>
      <c r="G55" s="1" t="s">
        <v>55</v>
      </c>
      <c r="H55" s="16">
        <v>239201</v>
      </c>
      <c r="I55" s="17">
        <v>7070</v>
      </c>
    </row>
    <row r="56" spans="1:9" s="35" customFormat="1" x14ac:dyDescent="0.25">
      <c r="A56" s="31">
        <v>45895</v>
      </c>
      <c r="B56" s="32"/>
      <c r="C56" s="32">
        <f>1+C55</f>
        <v>3120</v>
      </c>
      <c r="D56" s="32" t="s">
        <v>66</v>
      </c>
      <c r="E56" s="36" t="s">
        <v>81</v>
      </c>
      <c r="F56" s="32" t="s">
        <v>106</v>
      </c>
      <c r="G56" s="32" t="s">
        <v>79</v>
      </c>
      <c r="H56" s="33" t="s">
        <v>63</v>
      </c>
      <c r="I56" s="18">
        <v>25680</v>
      </c>
    </row>
    <row r="57" spans="1:9" x14ac:dyDescent="0.25">
      <c r="A57" s="15">
        <v>45895</v>
      </c>
      <c r="B57" s="1"/>
      <c r="C57" s="1">
        <f t="shared" ref="C57:C69" si="1">1+C56</f>
        <v>3121</v>
      </c>
      <c r="D57" s="1" t="s">
        <v>157</v>
      </c>
      <c r="E57" s="3" t="s">
        <v>81</v>
      </c>
      <c r="F57" s="37" t="s">
        <v>153</v>
      </c>
      <c r="G57" t="s">
        <v>79</v>
      </c>
      <c r="H57" t="s">
        <v>63</v>
      </c>
      <c r="I57" s="17">
        <v>19989.2</v>
      </c>
    </row>
    <row r="58" spans="1:9" x14ac:dyDescent="0.25">
      <c r="A58" s="15">
        <v>45895</v>
      </c>
      <c r="B58" s="1"/>
      <c r="C58" s="1">
        <f t="shared" si="1"/>
        <v>3122</v>
      </c>
      <c r="D58" s="1" t="s">
        <v>158</v>
      </c>
      <c r="E58" s="2" t="s">
        <v>81</v>
      </c>
      <c r="F58" s="1" t="s">
        <v>154</v>
      </c>
      <c r="G58" s="1" t="s">
        <v>79</v>
      </c>
      <c r="H58" s="16" t="s">
        <v>63</v>
      </c>
      <c r="I58" s="17">
        <v>14020</v>
      </c>
    </row>
    <row r="59" spans="1:9" x14ac:dyDescent="0.25">
      <c r="A59" s="15">
        <v>45895</v>
      </c>
      <c r="B59" s="1"/>
      <c r="C59" s="1">
        <f t="shared" si="1"/>
        <v>3123</v>
      </c>
      <c r="D59" s="1" t="s">
        <v>66</v>
      </c>
      <c r="E59" s="2" t="s">
        <v>81</v>
      </c>
      <c r="F59" s="1" t="s">
        <v>82</v>
      </c>
      <c r="G59" s="1" t="s">
        <v>79</v>
      </c>
      <c r="H59" s="16" t="s">
        <v>63</v>
      </c>
      <c r="I59" s="17">
        <v>7606.66</v>
      </c>
    </row>
    <row r="60" spans="1:9" x14ac:dyDescent="0.25">
      <c r="A60" s="15">
        <v>45895</v>
      </c>
      <c r="B60" s="1"/>
      <c r="C60" s="1">
        <f t="shared" si="1"/>
        <v>3124</v>
      </c>
      <c r="D60" s="1" t="s">
        <v>151</v>
      </c>
      <c r="E60" s="2" t="s">
        <v>81</v>
      </c>
      <c r="F60" s="1" t="s">
        <v>76</v>
      </c>
      <c r="G60" s="1" t="s">
        <v>79</v>
      </c>
      <c r="H60" s="16" t="s">
        <v>63</v>
      </c>
      <c r="I60" s="17">
        <v>30900</v>
      </c>
    </row>
    <row r="61" spans="1:9" x14ac:dyDescent="0.25">
      <c r="A61" s="15">
        <v>45895</v>
      </c>
      <c r="B61" s="1"/>
      <c r="C61" s="1">
        <f t="shared" si="1"/>
        <v>3125</v>
      </c>
      <c r="D61" s="1" t="s">
        <v>165</v>
      </c>
      <c r="E61" s="2" t="s">
        <v>34</v>
      </c>
      <c r="F61" s="1" t="s">
        <v>38</v>
      </c>
      <c r="G61" s="1" t="s">
        <v>51</v>
      </c>
      <c r="H61" s="16">
        <v>237203</v>
      </c>
      <c r="I61" s="17">
        <v>39400</v>
      </c>
    </row>
    <row r="62" spans="1:9" x14ac:dyDescent="0.25">
      <c r="A62" s="15">
        <v>45895</v>
      </c>
      <c r="B62" s="1"/>
      <c r="C62" s="1">
        <f t="shared" si="1"/>
        <v>3126</v>
      </c>
      <c r="D62" s="1" t="s">
        <v>162</v>
      </c>
      <c r="E62" s="2" t="s">
        <v>34</v>
      </c>
      <c r="F62" s="1" t="s">
        <v>155</v>
      </c>
      <c r="G62" s="1" t="s">
        <v>55</v>
      </c>
      <c r="H62" s="16">
        <v>239201</v>
      </c>
      <c r="I62" s="17">
        <v>23950</v>
      </c>
    </row>
    <row r="63" spans="1:9" x14ac:dyDescent="0.25">
      <c r="A63" s="15">
        <v>45930</v>
      </c>
      <c r="B63" s="1"/>
      <c r="C63" s="1">
        <f t="shared" si="1"/>
        <v>3127</v>
      </c>
      <c r="D63" s="1" t="s">
        <v>159</v>
      </c>
      <c r="E63" s="2" t="s">
        <v>81</v>
      </c>
      <c r="F63" s="1" t="s">
        <v>49</v>
      </c>
      <c r="G63" s="1" t="s">
        <v>62</v>
      </c>
      <c r="H63" s="16">
        <v>234101</v>
      </c>
      <c r="I63" s="17">
        <v>44629</v>
      </c>
    </row>
    <row r="64" spans="1:9" x14ac:dyDescent="0.25">
      <c r="A64" s="15">
        <v>45930</v>
      </c>
      <c r="B64" s="1"/>
      <c r="C64" s="1">
        <f t="shared" si="1"/>
        <v>3128</v>
      </c>
      <c r="D64" s="1" t="s">
        <v>160</v>
      </c>
      <c r="E64" s="2" t="s">
        <v>81</v>
      </c>
      <c r="F64" s="1" t="s">
        <v>49</v>
      </c>
      <c r="G64" s="1" t="s">
        <v>62</v>
      </c>
      <c r="H64" s="16">
        <v>234101</v>
      </c>
      <c r="I64" s="17">
        <v>10643</v>
      </c>
    </row>
    <row r="65" spans="1:12" x14ac:dyDescent="0.25">
      <c r="A65" s="15">
        <v>45930</v>
      </c>
      <c r="B65" s="1"/>
      <c r="C65" s="1">
        <f t="shared" si="1"/>
        <v>3129</v>
      </c>
      <c r="D65" s="1" t="s">
        <v>161</v>
      </c>
      <c r="E65" s="2" t="s">
        <v>81</v>
      </c>
      <c r="F65" s="1" t="s">
        <v>49</v>
      </c>
      <c r="G65" s="1" t="s">
        <v>62</v>
      </c>
      <c r="H65" s="16">
        <v>234101</v>
      </c>
      <c r="I65" s="17">
        <v>5551</v>
      </c>
    </row>
    <row r="66" spans="1:12" x14ac:dyDescent="0.25">
      <c r="A66" s="15">
        <v>45930</v>
      </c>
      <c r="B66" s="1"/>
      <c r="C66" s="1">
        <f t="shared" si="1"/>
        <v>3130</v>
      </c>
      <c r="D66" s="1" t="s">
        <v>80</v>
      </c>
      <c r="E66" s="2" t="s">
        <v>81</v>
      </c>
      <c r="F66" s="1" t="s">
        <v>49</v>
      </c>
      <c r="G66" s="1" t="s">
        <v>62</v>
      </c>
      <c r="H66" s="16">
        <v>234101</v>
      </c>
      <c r="I66" s="17">
        <v>16484</v>
      </c>
    </row>
    <row r="67" spans="1:12" x14ac:dyDescent="0.25">
      <c r="A67" s="15">
        <v>45930</v>
      </c>
      <c r="B67" s="1"/>
      <c r="C67" s="1">
        <f t="shared" si="1"/>
        <v>3131</v>
      </c>
      <c r="D67" s="1" t="s">
        <v>163</v>
      </c>
      <c r="E67" s="2" t="s">
        <v>81</v>
      </c>
      <c r="F67" s="1" t="s">
        <v>46</v>
      </c>
      <c r="G67" s="1" t="s">
        <v>59</v>
      </c>
      <c r="H67" s="16" t="s">
        <v>65</v>
      </c>
      <c r="I67" s="17">
        <v>108649.2</v>
      </c>
    </row>
    <row r="68" spans="1:12" x14ac:dyDescent="0.25">
      <c r="A68" s="22">
        <v>45930</v>
      </c>
      <c r="B68" s="1"/>
      <c r="C68" s="1">
        <f t="shared" si="1"/>
        <v>3132</v>
      </c>
      <c r="D68" s="1" t="s">
        <v>156</v>
      </c>
      <c r="E68" s="2" t="s">
        <v>34</v>
      </c>
      <c r="F68" s="1" t="s">
        <v>47</v>
      </c>
      <c r="G68" s="1" t="s">
        <v>60</v>
      </c>
      <c r="H68" s="16">
        <v>231101</v>
      </c>
      <c r="I68" s="17">
        <v>33745</v>
      </c>
    </row>
    <row r="69" spans="1:12" x14ac:dyDescent="0.25">
      <c r="A69" s="15">
        <v>45930</v>
      </c>
      <c r="B69" s="1"/>
      <c r="C69" s="1">
        <f t="shared" si="1"/>
        <v>3133</v>
      </c>
      <c r="D69" s="1" t="s">
        <v>152</v>
      </c>
      <c r="E69" s="2" t="s">
        <v>34</v>
      </c>
      <c r="F69" s="1" t="s">
        <v>48</v>
      </c>
      <c r="G69" s="1" t="s">
        <v>61</v>
      </c>
      <c r="H69" s="16">
        <v>231101</v>
      </c>
      <c r="I69" s="17">
        <v>15590</v>
      </c>
    </row>
    <row r="70" spans="1:12" ht="15.75" x14ac:dyDescent="0.25">
      <c r="A70" s="1"/>
      <c r="B70" s="1"/>
      <c r="C70" s="1"/>
      <c r="D70" s="1"/>
      <c r="E70" s="2"/>
      <c r="F70" s="1"/>
      <c r="G70" s="39" t="s">
        <v>2</v>
      </c>
      <c r="H70" s="40"/>
      <c r="I70" s="20">
        <f>SUM(I8:I69)</f>
        <v>1801701.9299999997</v>
      </c>
      <c r="J70" s="19"/>
      <c r="K70" s="19"/>
    </row>
    <row r="72" spans="1:12" ht="15.75" x14ac:dyDescent="0.25">
      <c r="A72" s="6" t="s">
        <v>26</v>
      </c>
      <c r="B72" s="6"/>
      <c r="C72" s="6"/>
      <c r="D72" s="6"/>
      <c r="G72" s="9" t="s">
        <v>21</v>
      </c>
    </row>
    <row r="73" spans="1:12" x14ac:dyDescent="0.25">
      <c r="K73" s="38" t="s">
        <v>31</v>
      </c>
      <c r="L73" s="38"/>
    </row>
    <row r="74" spans="1:12" x14ac:dyDescent="0.25">
      <c r="A74" s="8" t="s">
        <v>5</v>
      </c>
      <c r="B74" s="8"/>
      <c r="C74" s="8" t="s">
        <v>6</v>
      </c>
      <c r="D74" s="8" t="s">
        <v>24</v>
      </c>
      <c r="G74" s="8" t="s">
        <v>22</v>
      </c>
      <c r="H74" s="8" t="s">
        <v>6</v>
      </c>
      <c r="I74" s="8" t="s">
        <v>24</v>
      </c>
      <c r="K74" s="8" t="s">
        <v>29</v>
      </c>
      <c r="L74" s="8" t="s">
        <v>30</v>
      </c>
    </row>
    <row r="75" spans="1:12" x14ac:dyDescent="0.25">
      <c r="A75" s="1"/>
      <c r="B75" s="1"/>
      <c r="C75" s="1">
        <v>62</v>
      </c>
      <c r="D75" s="20">
        <f>+I70</f>
        <v>1801701.9299999997</v>
      </c>
      <c r="G75" s="1" t="s">
        <v>17</v>
      </c>
      <c r="H75" s="1"/>
      <c r="I75" s="17">
        <v>1801701.93</v>
      </c>
      <c r="K75" s="12">
        <v>0</v>
      </c>
      <c r="L75" s="12">
        <v>248085.66</v>
      </c>
    </row>
    <row r="76" spans="1:12" x14ac:dyDescent="0.25">
      <c r="A76" s="1"/>
      <c r="B76" s="1"/>
      <c r="C76" s="1"/>
      <c r="D76" s="17"/>
      <c r="G76" s="1" t="s">
        <v>18</v>
      </c>
      <c r="H76" s="1"/>
      <c r="I76" s="17"/>
      <c r="K76" s="12">
        <v>248085.67</v>
      </c>
      <c r="L76" s="12">
        <v>1860642.55</v>
      </c>
    </row>
    <row r="77" spans="1:12" x14ac:dyDescent="0.25">
      <c r="A77" s="1"/>
      <c r="B77" s="1"/>
      <c r="C77" s="1"/>
      <c r="D77" s="17"/>
      <c r="G77" s="1" t="s">
        <v>19</v>
      </c>
      <c r="H77" s="1"/>
      <c r="I77" s="17"/>
      <c r="K77" s="12">
        <v>1860642.56</v>
      </c>
      <c r="L77" s="12">
        <v>5644812.7300000004</v>
      </c>
    </row>
    <row r="78" spans="1:12" x14ac:dyDescent="0.25">
      <c r="A78" s="8" t="s">
        <v>23</v>
      </c>
      <c r="B78" s="8"/>
      <c r="C78" s="10"/>
      <c r="D78" s="20">
        <f>+D75</f>
        <v>1801701.9299999997</v>
      </c>
      <c r="G78" s="11" t="s">
        <v>25</v>
      </c>
      <c r="H78" s="1"/>
      <c r="I78" s="20">
        <f>+I75+I76</f>
        <v>1801701.93</v>
      </c>
    </row>
    <row r="81" spans="1:7" x14ac:dyDescent="0.25">
      <c r="A81" t="s">
        <v>7</v>
      </c>
    </row>
    <row r="83" spans="1:7" x14ac:dyDescent="0.25">
      <c r="A83" t="s">
        <v>9</v>
      </c>
      <c r="G83" t="s">
        <v>20</v>
      </c>
    </row>
    <row r="84" spans="1:7" x14ac:dyDescent="0.25">
      <c r="A84" t="s">
        <v>8</v>
      </c>
    </row>
    <row r="86" spans="1:7" x14ac:dyDescent="0.25">
      <c r="A86" t="s">
        <v>9</v>
      </c>
    </row>
    <row r="87" spans="1:7" x14ac:dyDescent="0.25">
      <c r="A87" t="s">
        <v>10</v>
      </c>
    </row>
    <row r="89" spans="1:7" x14ac:dyDescent="0.25">
      <c r="A89" s="13" t="s">
        <v>28</v>
      </c>
      <c r="B89" s="13"/>
      <c r="C89" s="13"/>
      <c r="D89" s="13"/>
    </row>
    <row r="90" spans="1:7" ht="11.45" customHeight="1" x14ac:dyDescent="0.25">
      <c r="A90" s="13" t="s">
        <v>33</v>
      </c>
      <c r="B90" s="14"/>
      <c r="C90" s="13"/>
      <c r="D90" s="13"/>
    </row>
  </sheetData>
  <mergeCells count="6">
    <mergeCell ref="K73:L73"/>
    <mergeCell ref="G70:H70"/>
    <mergeCell ref="A3:I3"/>
    <mergeCell ref="A4:I4"/>
    <mergeCell ref="A5:I5"/>
    <mergeCell ref="A6:I6"/>
  </mergeCells>
  <pageMargins left="0.25" right="0.25" top="0.75" bottom="0.75" header="0.3" footer="0.3"/>
  <pageSetup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User</cp:lastModifiedBy>
  <cp:lastPrinted>2025-10-01T16:38:23Z</cp:lastPrinted>
  <dcterms:created xsi:type="dcterms:W3CDTF">2021-04-23T20:25:15Z</dcterms:created>
  <dcterms:modified xsi:type="dcterms:W3CDTF">2025-10-01T16:39:49Z</dcterms:modified>
</cp:coreProperties>
</file>